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<sst xmlns="http://schemas.openxmlformats.org/spreadsheetml/2006/main" count="135" uniqueCount="98">
  <si>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</si>
  <si>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</si>
  <si>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</si>
  <si>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</si>
  <si>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</si>
  <si>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</si>
  <si>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</si>
  <si>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</si>
  <si>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</si>
  <si>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01/2014</t>
  </si>
  <si>
    <t>Data da Publicação: 20/02/2014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</si>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</sst>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4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justify" wrapText="1"/>
    </xf>
    <xf numFmtId="164" fontId="1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67">
      <selection activeCell="B89" sqref="B89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7.140625" style="0" customWidth="1"/>
    <col min="5" max="5" width="12.28125" style="0" customWidth="1"/>
    <col min="6" max="15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</v>
      </c>
      <c r="B14" s="7"/>
      <c r="C14" s="8"/>
    </row>
    <row r="15" spans="1:3" s="4" customFormat="1" ht="15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76462493.61+251115.81</f>
        <v>76713609.42</v>
      </c>
    </row>
    <row r="20" spans="1:3" s="4" customFormat="1" ht="18.75" customHeight="1">
      <c r="A20" s="11" t="s">
        <v>17</v>
      </c>
      <c r="B20" s="11" t="s">
        <v>18</v>
      </c>
      <c r="C20" s="12">
        <v>19989006.82</v>
      </c>
    </row>
    <row r="21" spans="1:3" s="4" customFormat="1" ht="18.75" customHeight="1">
      <c r="A21" s="11" t="s">
        <v>19</v>
      </c>
      <c r="B21" s="11" t="s">
        <v>20</v>
      </c>
      <c r="C21" s="12">
        <f>9694646.64+89591.56+1398.17</f>
        <v>9785636.370000001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106488252.61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f>27477.19</f>
        <v>27477.19</v>
      </c>
    </row>
    <row r="28" spans="1:3" s="4" customFormat="1" ht="18.75" customHeight="1">
      <c r="A28" s="11" t="s">
        <v>17</v>
      </c>
      <c r="B28" s="11" t="s">
        <v>26</v>
      </c>
      <c r="C28" s="12">
        <v>2837224.55</v>
      </c>
    </row>
    <row r="29" spans="1:3" s="4" customFormat="1" ht="18.75" customHeight="1">
      <c r="A29" s="11" t="s">
        <v>19</v>
      </c>
      <c r="B29" s="11" t="s">
        <v>27</v>
      </c>
      <c r="C29" s="12">
        <v>377463.24</v>
      </c>
    </row>
    <row r="30" spans="1:3" s="4" customFormat="1" ht="33" customHeight="1">
      <c r="A30" s="11" t="s">
        <v>21</v>
      </c>
      <c r="B30" s="11" t="s">
        <v>28</v>
      </c>
      <c r="C30" s="12">
        <v>1611783.84</v>
      </c>
    </row>
    <row r="31" spans="1:3" s="4" customFormat="1" ht="17.25" customHeight="1">
      <c r="A31" s="11" t="s">
        <v>29</v>
      </c>
      <c r="B31" s="11" t="s">
        <v>30</v>
      </c>
      <c r="C31" s="12">
        <f>410353.9+47278+8970.8+133860.5</f>
        <v>600463.2</v>
      </c>
    </row>
    <row r="32" spans="1:3" s="4" customFormat="1" ht="17.25" customHeight="1">
      <c r="A32" s="11" t="s">
        <v>31</v>
      </c>
      <c r="B32" s="11" t="s">
        <v>32</v>
      </c>
      <c r="C32" s="12">
        <v>0</v>
      </c>
    </row>
    <row r="33" spans="1:3" s="4" customFormat="1" ht="17.25" customHeight="1">
      <c r="A33" s="11" t="s">
        <v>33</v>
      </c>
      <c r="B33" s="11" t="s">
        <v>34</v>
      </c>
      <c r="C33" s="12">
        <v>48345.86</v>
      </c>
    </row>
    <row r="34" spans="1:3" s="4" customFormat="1" ht="17.25" customHeight="1">
      <c r="A34" s="11" t="s">
        <v>35</v>
      </c>
      <c r="B34" s="11" t="s">
        <v>36</v>
      </c>
      <c r="C34" s="12">
        <f>610041.23+323553.72</f>
        <v>933594.95</v>
      </c>
    </row>
    <row r="35" spans="1:3" s="4" customFormat="1" ht="17.25" customHeight="1">
      <c r="A35" s="11" t="s">
        <v>37</v>
      </c>
      <c r="B35" s="11" t="s">
        <v>38</v>
      </c>
      <c r="C35" s="12">
        <f>8833.37+216.09</f>
        <v>9049.460000000001</v>
      </c>
    </row>
    <row r="36" spans="1:3" s="4" customFormat="1" ht="17.25" customHeight="1">
      <c r="A36" s="11" t="s">
        <v>39</v>
      </c>
      <c r="B36" s="11" t="s">
        <v>40</v>
      </c>
      <c r="C36" s="12">
        <f>102346.66+1626.27+1516.25</f>
        <v>105489.18000000001</v>
      </c>
    </row>
    <row r="37" spans="1:3" s="4" customFormat="1" ht="17.25" customHeight="1">
      <c r="A37" s="11" t="s">
        <v>41</v>
      </c>
      <c r="B37" s="11" t="s">
        <v>42</v>
      </c>
      <c r="C37" s="12">
        <f>72025.31+42.59+5.66</f>
        <v>72073.56</v>
      </c>
    </row>
    <row r="38" spans="1:3" s="4" customFormat="1" ht="17.25" customHeight="1">
      <c r="A38" s="11" t="s">
        <v>43</v>
      </c>
      <c r="B38" s="11" t="s">
        <v>44</v>
      </c>
      <c r="C38" s="12">
        <v>0</v>
      </c>
    </row>
    <row r="39" spans="1:3" s="4" customFormat="1" ht="105">
      <c r="A39" s="11" t="s">
        <v>45</v>
      </c>
      <c r="B39" s="11" t="s">
        <v>46</v>
      </c>
      <c r="C39" s="13">
        <v>0</v>
      </c>
    </row>
    <row r="40" spans="1:3" s="4" customFormat="1" ht="17.25" customHeight="1">
      <c r="A40" s="11" t="s">
        <v>47</v>
      </c>
      <c r="B40" s="11" t="s">
        <v>48</v>
      </c>
      <c r="C40" s="12">
        <v>0</v>
      </c>
    </row>
    <row r="41" spans="1:3" s="4" customFormat="1" ht="17.25" customHeight="1">
      <c r="A41" s="11" t="s">
        <v>49</v>
      </c>
      <c r="B41" s="11" t="s">
        <v>50</v>
      </c>
      <c r="C41" s="13">
        <v>0</v>
      </c>
    </row>
    <row r="42" spans="1:3" s="4" customFormat="1" ht="17.25" customHeight="1">
      <c r="A42" s="11" t="s">
        <v>51</v>
      </c>
      <c r="B42" s="11" t="s">
        <v>52</v>
      </c>
      <c r="C42" s="12">
        <f>6132</f>
        <v>6132</v>
      </c>
    </row>
    <row r="43" spans="1:3" s="4" customFormat="1" ht="32.25" customHeight="1">
      <c r="A43" s="11" t="s">
        <v>53</v>
      </c>
      <c r="B43" s="11" t="s">
        <v>54</v>
      </c>
      <c r="C43" s="12">
        <v>8550</v>
      </c>
    </row>
    <row r="44" spans="1:3" s="4" customFormat="1" ht="17.25" customHeight="1">
      <c r="A44" s="11" t="s">
        <v>55</v>
      </c>
      <c r="B44" s="11" t="s">
        <v>56</v>
      </c>
      <c r="C44" s="13">
        <v>0</v>
      </c>
    </row>
    <row r="45" spans="1:3" s="4" customFormat="1" ht="17.25" customHeight="1">
      <c r="A45" s="11" t="s">
        <v>57</v>
      </c>
      <c r="B45" s="11" t="s">
        <v>58</v>
      </c>
      <c r="C45" s="12">
        <f>8953</f>
        <v>8953</v>
      </c>
    </row>
    <row r="46" spans="1:3" s="4" customFormat="1" ht="30">
      <c r="A46" s="11" t="s">
        <v>59</v>
      </c>
      <c r="B46" s="11" t="s">
        <v>60</v>
      </c>
      <c r="C46" s="13">
        <v>0</v>
      </c>
    </row>
    <row r="47" spans="1:3" s="4" customFormat="1" ht="17.25" customHeight="1">
      <c r="A47" s="11" t="s">
        <v>61</v>
      </c>
      <c r="B47" s="11" t="s">
        <v>62</v>
      </c>
      <c r="C47" s="12">
        <v>20993</v>
      </c>
    </row>
    <row r="48" spans="1:3" s="4" customFormat="1" ht="17.25" customHeight="1">
      <c r="A48" s="11" t="s">
        <v>63</v>
      </c>
      <c r="B48" s="11" t="s">
        <v>64</v>
      </c>
      <c r="C48" s="12">
        <v>4981.26</v>
      </c>
    </row>
    <row r="49" spans="1:3" s="4" customFormat="1" ht="17.25" customHeight="1">
      <c r="A49" s="11" t="s">
        <v>65</v>
      </c>
      <c r="B49" s="11" t="s">
        <v>66</v>
      </c>
      <c r="C49" s="12">
        <v>0</v>
      </c>
    </row>
    <row r="50" spans="1:3" s="4" customFormat="1" ht="31.5" customHeight="1">
      <c r="A50" s="11" t="s">
        <v>67</v>
      </c>
      <c r="B50" s="11" t="s">
        <v>68</v>
      </c>
      <c r="C50" s="12">
        <f>1062.5+140+34800+390</f>
        <v>36392.5</v>
      </c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302183.33+700+8558+5208.35+4595.62+18140+11881.52+34800+131.53+642.45+2703.64+842.61+1654.26+14000+724+16920.8</f>
        <v>423686.11000000004</v>
      </c>
    </row>
    <row r="53" spans="1:4" s="4" customFormat="1" ht="15" customHeight="1">
      <c r="A53" s="11"/>
      <c r="B53" s="11" t="s">
        <v>23</v>
      </c>
      <c r="C53" s="12">
        <f>SUM(C27:C52)</f>
        <v>7132652.9</v>
      </c>
      <c r="D53" s="14"/>
    </row>
    <row r="54" spans="1:4" s="4" customFormat="1" ht="15">
      <c r="A54" s="5"/>
      <c r="B54" s="14"/>
      <c r="C54" s="14"/>
      <c r="D54" s="14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0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6.5" customHeight="1">
      <c r="A60" s="11" t="s">
        <v>21</v>
      </c>
      <c r="B60" s="11" t="s">
        <v>77</v>
      </c>
      <c r="C60" s="13">
        <v>0</v>
      </c>
    </row>
    <row r="61" spans="1:3" s="4" customFormat="1" ht="16.5" customHeight="1">
      <c r="A61" s="11" t="s">
        <v>29</v>
      </c>
      <c r="B61" s="11" t="s">
        <v>78</v>
      </c>
      <c r="C61" s="12">
        <v>0</v>
      </c>
    </row>
    <row r="62" spans="1:3" s="4" customFormat="1" ht="16.5" customHeight="1">
      <c r="A62" s="11"/>
      <c r="B62" s="11" t="s">
        <v>23</v>
      </c>
      <c r="C62" s="12">
        <f>SUM(C57:C61)</f>
        <v>0</v>
      </c>
    </row>
    <row r="63" spans="1:3" s="4" customFormat="1" ht="21" customHeight="1">
      <c r="A63" s="5"/>
      <c r="C63" s="1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5" t="s">
        <v>82</v>
      </c>
      <c r="B70" s="15"/>
      <c r="C70" s="15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4" s="4" customFormat="1" ht="17.25" customHeight="1">
      <c r="A72" s="11" t="s">
        <v>15</v>
      </c>
      <c r="B72" s="11" t="s">
        <v>84</v>
      </c>
      <c r="C72" s="12">
        <f>4770000+54766462.41+20059123.63+27503235.98+87339.2+108278</f>
        <v>107294439.22</v>
      </c>
      <c r="D72" s="16"/>
    </row>
    <row r="73" spans="1:4" s="4" customFormat="1" ht="17.25" customHeight="1">
      <c r="A73" s="11" t="s">
        <v>17</v>
      </c>
      <c r="B73" s="11" t="s">
        <v>85</v>
      </c>
      <c r="C73" s="12">
        <f>5055074.82+50000+2468131+7691782.51</f>
        <v>15264988.33</v>
      </c>
      <c r="D73" s="16"/>
    </row>
    <row r="74" spans="1:4" s="4" customFormat="1" ht="17.25" customHeight="1">
      <c r="A74" s="11" t="s">
        <v>19</v>
      </c>
      <c r="B74" s="11" t="s">
        <v>86</v>
      </c>
      <c r="C74" s="13">
        <v>0</v>
      </c>
      <c r="D74" s="17"/>
    </row>
    <row r="75" spans="1:4" s="4" customFormat="1" ht="17.25" customHeight="1">
      <c r="A75" s="11" t="s">
        <v>21</v>
      </c>
      <c r="B75" s="11" t="s">
        <v>87</v>
      </c>
      <c r="C75" s="12">
        <v>0</v>
      </c>
      <c r="D75" s="16"/>
    </row>
    <row r="76" spans="1:4" s="4" customFormat="1" ht="17.25" customHeight="1">
      <c r="A76" s="11"/>
      <c r="B76" s="11" t="s">
        <v>23</v>
      </c>
      <c r="C76" s="12">
        <f>SUM(C72:C75)</f>
        <v>122559427.55</v>
      </c>
      <c r="D76" s="16"/>
    </row>
    <row r="77" spans="1:4" s="4" customFormat="1" ht="21" customHeight="1">
      <c r="A77" s="5"/>
      <c r="C77" s="1"/>
      <c r="D77" s="14"/>
    </row>
    <row r="78" spans="1:5" s="4" customFormat="1" ht="18" customHeight="1">
      <c r="A78" s="5" t="s">
        <v>88</v>
      </c>
      <c r="C78" s="1"/>
      <c r="D78" s="14"/>
      <c r="E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3" s="4" customFormat="1" ht="16.5" customHeight="1">
      <c r="A81" s="11" t="s">
        <v>17</v>
      </c>
      <c r="B81" s="11" t="s">
        <v>91</v>
      </c>
      <c r="C81" s="12">
        <f>2178994.16+1141.37</f>
        <v>2180135.5300000003</v>
      </c>
    </row>
    <row r="82" spans="1:3" s="4" customFormat="1" ht="16.5" customHeight="1">
      <c r="A82" s="11" t="s">
        <v>19</v>
      </c>
      <c r="B82" s="11" t="s">
        <v>92</v>
      </c>
      <c r="C82" s="12">
        <f>9662.86-11.06</f>
        <v>9651.800000000001</v>
      </c>
    </row>
    <row r="83" spans="1:3" s="4" customFormat="1" ht="16.5" customHeight="1">
      <c r="A83" s="11" t="s">
        <v>21</v>
      </c>
      <c r="B83" s="11" t="s">
        <v>93</v>
      </c>
      <c r="C83" s="12">
        <f>30890.37+16737.64+208245.28+11171.3-11.06-11.06</f>
        <v>267022.47</v>
      </c>
    </row>
    <row r="84" spans="1:3" s="4" customFormat="1" ht="16.5" customHeight="1">
      <c r="A84" s="11"/>
      <c r="B84" s="11" t="s">
        <v>23</v>
      </c>
      <c r="C84" s="12">
        <f>SUM(C80:C83)</f>
        <v>2456809.8000000003</v>
      </c>
    </row>
    <row r="85" ht="12.75">
      <c r="A85" s="2" t="s">
        <v>94</v>
      </c>
    </row>
    <row r="86" ht="14.25">
      <c r="A86" s="18" t="s">
        <v>95</v>
      </c>
    </row>
    <row r="87" spans="1:3" ht="12" customHeight="1">
      <c r="A87" s="19" t="s">
        <v>96</v>
      </c>
      <c r="B87" s="19"/>
      <c r="C87" s="19"/>
    </row>
    <row r="88" spans="1:3" s="21" customFormat="1" ht="24.75" customHeight="1">
      <c r="A88" s="20" t="s">
        <v>97</v>
      </c>
      <c r="B88" s="20"/>
      <c r="C88" s="20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2014-02-13T19:06:46Z</cp:lastPrinted>
  <dcterms:modified xsi:type="dcterms:W3CDTF">2014-02-18T16:16:03Z</dcterms:modified>
  <cp:category/>
  <cp:version/>
  <cp:contentType/>
  <cp:contentStatus/>
  <cp:revision>3</cp:revision>
</cp:coreProperties>
</file>